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15" windowWidth="12120" windowHeight="3465" activeTab="0"/>
  </bookViews>
  <sheets>
    <sheet name="Alcohol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<sst xmlns="http://schemas.openxmlformats.org/spreadsheetml/2006/main" count="41" uniqueCount="41">
  <si>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ml</t>
  </si>
  <si>
    <t>%</t>
  </si>
  <si>
    <t>-</t>
  </si>
  <si>
    <t>Birra piccola</t>
  </si>
  <si>
    <t>Birra media</t>
  </si>
  <si>
    <t>Birra October Fest</t>
  </si>
  <si>
    <t>Bicchiere di Vodka</t>
  </si>
  <si>
    <t>Bottiglia di Vodka</t>
  </si>
  <si>
    <t>Bicchiere di Vino</t>
  </si>
  <si>
    <t>Mezza bottiglia di Vino</t>
  </si>
  <si>
    <t>Bottiglia di Vino</t>
  </si>
  <si>
    <t>Stivale di Birra (3L)</t>
  </si>
  <si>
    <t>Bottiglia di amaro</t>
  </si>
  <si>
    <t>Bicchiere di amaro</t>
  </si>
  <si>
    <t>Mezza bottiglia di amaro</t>
  </si>
  <si>
    <t>Peso</t>
  </si>
  <si>
    <t>Ora di Inizio</t>
  </si>
  <si>
    <t>Negroni</t>
  </si>
  <si>
    <t>Piñacolada</t>
  </si>
  <si>
    <t>Caipiriña</t>
  </si>
  <si>
    <t>Daiquiri</t>
  </si>
  <si>
    <t>Cuba Libre (Havana 7)</t>
  </si>
  <si>
    <t>hh</t>
  </si>
  <si>
    <t>Q.tà</t>
  </si>
  <si>
    <t>Bevanda assunta</t>
  </si>
  <si>
    <t>Extra</t>
  </si>
  <si>
    <t>VS= Vomitata Strategica</t>
  </si>
  <si>
    <t>chilogrammi</t>
  </si>
  <si>
    <t>: 00</t>
  </si>
  <si>
    <t>Bevande</t>
  </si>
  <si>
    <t>Vomitata strategica</t>
  </si>
  <si>
    <r>
      <t>Possibile morte</t>
    </r>
    <r>
      <rPr>
        <sz val="6"/>
        <rFont val="Arial"/>
        <family val="2"/>
      </rPr>
      <t xml:space="preserve"> Morte per paralisi respiratoria</t>
    </r>
  </si>
  <si>
    <r>
      <t>Coma etilico</t>
    </r>
    <r>
      <rPr>
        <sz val="6"/>
        <rFont val="Arial"/>
        <family val="2"/>
      </rPr>
      <t xml:space="preserve"> Coma perdita della sensibilità. Riflessi abbattuti.
Ipotermia, circolazione e respirazione indebolita. Morte possibile.</t>
    </r>
  </si>
  <si>
    <r>
      <t>Stato di incoscienza</t>
    </r>
    <r>
      <rPr>
        <sz val="6"/>
        <rFont val="Arial"/>
        <family val="2"/>
      </rPr>
      <t xml:space="preserve"> Apatia, inerzia generale, paralisi imminente. Inabilità marcata a stare in piedi o camminare.
Vomito, incontinenza, incoscienza, sonno, coma.</t>
    </r>
  </si>
  <si>
    <r>
      <t>Confusione</t>
    </r>
    <r>
      <rPr>
        <sz val="6"/>
        <rFont val="Arial"/>
        <family val="2"/>
      </rPr>
      <t xml:space="preserve"> Disorientamento, confusione mentale e capogiri. Emozioni esagerate - paura, rabbia e</t>
    </r>
  </si>
  <si>
    <t>angoscia. Alcune perdite di percezione. Soglia del dolore abbassata, equilibrio precario e dizione biascicata.
Sonno in assenza di stimoli esterni.</t>
  </si>
  <si>
    <r>
      <t>Eccitazione</t>
    </r>
    <r>
      <rPr>
        <sz val="6"/>
        <rFont val="Arial"/>
        <family val="2"/>
      </rPr>
      <t xml:space="preserve"> Instabilità emotiva, perdita della capacità di valutazione. Percezione e coordinazione</t>
    </r>
  </si>
  <si>
    <t>diminuite (andatura barcollante). Tempi di reazione allungati, possibile nausea e desiderio di sdraiarsi.</t>
  </si>
  <si>
    <r>
      <t>Euforia</t>
    </r>
    <r>
      <rPr>
        <sz val="6"/>
        <rFont val="Arial"/>
        <family val="2"/>
      </rPr>
      <t xml:space="preserve"> Maggiore sicurezza in se stessi e perdita delle inibizioni. Perdita di attenzione, capacità di giudizio e controllo.</t>
    </r>
  </si>
  <si>
    <r>
      <t>Vivacità</t>
    </r>
    <r>
      <rPr>
        <sz val="6"/>
        <rFont val="Arial"/>
        <family val="2"/>
      </rPr>
      <t xml:space="preserve"> Il soggetto potrebbe essere loquace ed avere un senso diffuso di benessere. Leggero rallentamento delle reazioni.</t>
    </r>
  </si>
  <si>
    <t>http://www.barzellette.it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</si>
</sst>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_);_(@_)"/>
    <numFmt numFmtId="179" formatCode="_(* #,##0.00_);_(* \(#,##0.00\);_(* &quot;-&quot;??_);_(@_)"/>
    <numFmt numFmtId="180" formatCode="_(&quot;mk&quot;* #,##0_);_(&quot;mk&quot;* \(#,##0\);_(&quot;mk&quot;* &quot;-&quot;_);_(@_)"/>
    <numFmt numFmtId="181" formatCode="_(&quot;mk&quot;* #,##0.00_);_(&quot;mk&quot;* \(#,##0.00\);_(&quot;mk&quot;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8"/>
      <color indexed="12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1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/>
    </xf>
    <xf numFmtId="0" fontId="12" fillId="2" borderId="14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15" fillId="2" borderId="0" xfId="15" applyFont="1" applyFill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3" fillId="2" borderId="0" xfId="15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Tasso Alcolico in ml. </a:t>
            </a:r>
          </a:p>
        </c:rich>
      </c:tx>
      <c:layout>
        <c:manualLayout>
          <c:xMode val="factor"/>
          <c:yMode val="factor"/>
          <c:x val="0.0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225"/>
          <c:w val="0.93975"/>
          <c:h val="0.89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Alcohol!$A$6:$A$30</c:f>
              <c:numCache/>
            </c:numRef>
          </c:cat>
          <c:val>
            <c:numRef>
              <c:f>Alcohol!$H$5:$H$29</c:f>
              <c:numCache>
                <c:ptCount val="25"/>
                <c:pt idx="0">
                  <c:v>0</c:v>
                </c:pt>
                <c:pt idx="1">
                  <c:v>0.5538461538461539</c:v>
                </c:pt>
                <c:pt idx="2">
                  <c:v>0.4153846153846154</c:v>
                </c:pt>
                <c:pt idx="3">
                  <c:v>0.31153846153846154</c:v>
                </c:pt>
                <c:pt idx="4">
                  <c:v>0.23365384615384616</c:v>
                </c:pt>
                <c:pt idx="5">
                  <c:v>0.1752403846153846</c:v>
                </c:pt>
                <c:pt idx="6">
                  <c:v>0.13143028846153845</c:v>
                </c:pt>
                <c:pt idx="7">
                  <c:v>0.09857271634615383</c:v>
                </c:pt>
                <c:pt idx="8">
                  <c:v>0.07392953725961539</c:v>
                </c:pt>
                <c:pt idx="9">
                  <c:v>0.055447152944711545</c:v>
                </c:pt>
                <c:pt idx="10">
                  <c:v>0.041585364708533655</c:v>
                </c:pt>
                <c:pt idx="11">
                  <c:v>0.03118902353140024</c:v>
                </c:pt>
                <c:pt idx="12">
                  <c:v>0.02339176764855018</c:v>
                </c:pt>
                <c:pt idx="13">
                  <c:v>0.017543825736412635</c:v>
                </c:pt>
                <c:pt idx="14">
                  <c:v>0.013157869302309475</c:v>
                </c:pt>
                <c:pt idx="15">
                  <c:v>0.009868401976732107</c:v>
                </c:pt>
                <c:pt idx="16">
                  <c:v>0.0074013014825490804</c:v>
                </c:pt>
                <c:pt idx="17">
                  <c:v>0.0055509761119118105</c:v>
                </c:pt>
                <c:pt idx="18">
                  <c:v>0.0041632320839338575</c:v>
                </c:pt>
                <c:pt idx="19">
                  <c:v>0.003122424062950393</c:v>
                </c:pt>
                <c:pt idx="20">
                  <c:v>0.002341818047212795</c:v>
                </c:pt>
                <c:pt idx="21">
                  <c:v>0.0017563635354095964</c:v>
                </c:pt>
                <c:pt idx="22">
                  <c:v>0.001317272651557197</c:v>
                </c:pt>
                <c:pt idx="23">
                  <c:v>0.000987954488667898</c:v>
                </c:pt>
                <c:pt idx="24">
                  <c:v>0.0007409658665009234</c:v>
                </c:pt>
              </c:numCache>
            </c:numRef>
          </c:val>
          <c:smooth val="0"/>
        </c:ser>
        <c:marker val="1"/>
        <c:axId val="55078703"/>
        <c:axId val="15802076"/>
      </c:lineChart>
      <c:catAx>
        <c:axId val="55078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Intervallo di tempo: 24 H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802076"/>
        <c:crosses val="autoZero"/>
        <c:auto val="0"/>
        <c:lblOffset val="100"/>
        <c:noMultiLvlLbl val="0"/>
      </c:catAx>
      <c:valAx>
        <c:axId val="1580207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1/1000 parti di alcool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078703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</cdr:x>
      <cdr:y>0.76575</cdr:y>
    </cdr:from>
    <cdr:to>
      <cdr:x>0.97975</cdr:x>
      <cdr:y>0.7665</cdr:y>
    </cdr:to>
    <cdr:sp>
      <cdr:nvSpPr>
        <cdr:cNvPr id="1" name="Line 2"/>
        <cdr:cNvSpPr>
          <a:spLocks/>
        </cdr:cNvSpPr>
      </cdr:nvSpPr>
      <cdr:spPr>
        <a:xfrm>
          <a:off x="542925" y="2343150"/>
          <a:ext cx="2619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0.689</cdr:y>
    </cdr:from>
    <cdr:to>
      <cdr:x>0.981</cdr:x>
      <cdr:y>0.689</cdr:y>
    </cdr:to>
    <cdr:sp>
      <cdr:nvSpPr>
        <cdr:cNvPr id="2" name="Line 3"/>
        <cdr:cNvSpPr>
          <a:spLocks/>
        </cdr:cNvSpPr>
      </cdr:nvSpPr>
      <cdr:spPr>
        <a:xfrm>
          <a:off x="542925" y="2105025"/>
          <a:ext cx="2619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0.564</cdr:y>
    </cdr:from>
    <cdr:to>
      <cdr:x>0.98125</cdr:x>
      <cdr:y>0.56475</cdr:y>
    </cdr:to>
    <cdr:sp>
      <cdr:nvSpPr>
        <cdr:cNvPr id="3" name="Line 4"/>
        <cdr:cNvSpPr>
          <a:spLocks/>
        </cdr:cNvSpPr>
      </cdr:nvSpPr>
      <cdr:spPr>
        <a:xfrm>
          <a:off x="542925" y="1724025"/>
          <a:ext cx="2619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0.414</cdr:y>
    </cdr:from>
    <cdr:to>
      <cdr:x>0.981</cdr:x>
      <cdr:y>0.414</cdr:y>
    </cdr:to>
    <cdr:sp>
      <cdr:nvSpPr>
        <cdr:cNvPr id="4" name="Line 5"/>
        <cdr:cNvSpPr>
          <a:spLocks/>
        </cdr:cNvSpPr>
      </cdr:nvSpPr>
      <cdr:spPr>
        <a:xfrm>
          <a:off x="542925" y="1266825"/>
          <a:ext cx="2619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0.303</cdr:y>
    </cdr:from>
    <cdr:to>
      <cdr:x>0.98125</cdr:x>
      <cdr:y>0.304</cdr:y>
    </cdr:to>
    <cdr:sp>
      <cdr:nvSpPr>
        <cdr:cNvPr id="5" name="Line 6"/>
        <cdr:cNvSpPr>
          <a:spLocks/>
        </cdr:cNvSpPr>
      </cdr:nvSpPr>
      <cdr:spPr>
        <a:xfrm>
          <a:off x="542925" y="923925"/>
          <a:ext cx="2619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0.1495</cdr:y>
    </cdr:from>
    <cdr:to>
      <cdr:x>0.98125</cdr:x>
      <cdr:y>0.1495</cdr:y>
    </cdr:to>
    <cdr:sp>
      <cdr:nvSpPr>
        <cdr:cNvPr id="6" name="Line 7"/>
        <cdr:cNvSpPr>
          <a:spLocks/>
        </cdr:cNvSpPr>
      </cdr:nvSpPr>
      <cdr:spPr>
        <a:xfrm>
          <a:off x="542925" y="457200"/>
          <a:ext cx="2619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0.08875</cdr:y>
    </cdr:from>
    <cdr:to>
      <cdr:x>0.981</cdr:x>
      <cdr:y>0.08875</cdr:y>
    </cdr:to>
    <cdr:sp>
      <cdr:nvSpPr>
        <cdr:cNvPr id="7" name="Line 8"/>
        <cdr:cNvSpPr>
          <a:spLocks/>
        </cdr:cNvSpPr>
      </cdr:nvSpPr>
      <cdr:spPr>
        <a:xfrm>
          <a:off x="542925" y="266700"/>
          <a:ext cx="2619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161925</xdr:rowOff>
    </xdr:from>
    <xdr:to>
      <xdr:col>13</xdr:col>
      <xdr:colOff>95250</xdr:colOff>
      <xdr:row>15</xdr:row>
      <xdr:rowOff>180975</xdr:rowOff>
    </xdr:to>
    <xdr:graphicFrame>
      <xdr:nvGraphicFramePr>
        <xdr:cNvPr id="1" name="Chart 44"/>
        <xdr:cNvGraphicFramePr/>
      </xdr:nvGraphicFramePr>
      <xdr:xfrm>
        <a:off x="2333625" y="457200"/>
        <a:ext cx="3228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WINDOWS\Temporary%20Internet%20Files\Hurl\intro.html" TargetMode="External" /><Relationship Id="rId2" Type="http://schemas.openxmlformats.org/officeDocument/2006/relationships/hyperlink" Target="http://www.barzellette.it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1"/>
  <sheetViews>
    <sheetView showGridLines="0" tabSelected="1" workbookViewId="0" topLeftCell="A1">
      <selection activeCell="I2" sqref="I2"/>
    </sheetView>
  </sheetViews>
  <sheetFormatPr defaultColWidth="9.140625" defaultRowHeight="12.75"/>
  <cols>
    <col min="1" max="1" width="3.57421875" style="1" customWidth="1"/>
    <col min="2" max="2" width="8.421875" style="1" customWidth="1"/>
    <col min="3" max="3" width="7.8515625" style="1" customWidth="1"/>
    <col min="4" max="4" width="7.421875" style="1" customWidth="1"/>
    <col min="5" max="5" width="6.28125" style="1" customWidth="1"/>
    <col min="6" max="7" width="0.2890625" style="1" customWidth="1"/>
    <col min="8" max="8" width="0.42578125" style="1" customWidth="1"/>
    <col min="9" max="9" width="7.421875" style="1" customWidth="1"/>
    <col min="10" max="10" width="21.28125" style="1" bestFit="1" customWidth="1"/>
    <col min="11" max="11" width="8.28125" style="1" bestFit="1" customWidth="1"/>
    <col min="12" max="12" width="5.00390625" style="1" customWidth="1"/>
    <col min="13" max="13" width="5.421875" style="1" customWidth="1"/>
    <col min="14" max="14" width="47.7109375" style="1" customWidth="1"/>
    <col min="15" max="27" width="7.8515625" style="1" customWidth="1"/>
    <col min="28" max="28" width="31.57421875" style="1" customWidth="1"/>
    <col min="29" max="16384" width="7.8515625" style="1" customWidth="1"/>
  </cols>
  <sheetData>
    <row r="1" spans="1:13" s="38" customFormat="1" ht="23.2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5" ht="13.5" customHeight="1">
      <c r="A2" s="21" t="s">
        <v>16</v>
      </c>
      <c r="B2" s="22"/>
      <c r="C2" s="37">
        <v>22</v>
      </c>
      <c r="D2" s="36" t="s">
        <v>28</v>
      </c>
      <c r="E2" s="23"/>
    </row>
    <row r="3" spans="1:8" ht="15" customHeight="1">
      <c r="A3" s="25" t="s">
        <v>15</v>
      </c>
      <c r="B3" s="26"/>
      <c r="C3" s="26">
        <v>65</v>
      </c>
      <c r="D3" s="24" t="s">
        <v>27</v>
      </c>
      <c r="E3" s="27"/>
      <c r="F3" s="2"/>
      <c r="G3" s="2"/>
      <c r="H3" s="8"/>
    </row>
    <row r="4" spans="1:14" ht="16.5" customHeight="1">
      <c r="A4" s="33" t="s">
        <v>22</v>
      </c>
      <c r="B4" s="33" t="s">
        <v>23</v>
      </c>
      <c r="C4" s="33" t="s">
        <v>24</v>
      </c>
      <c r="D4" s="33"/>
      <c r="E4" s="34" t="s">
        <v>25</v>
      </c>
      <c r="F4" s="35"/>
      <c r="G4" s="8"/>
      <c r="H4" s="8"/>
      <c r="N4" s="11" t="s">
        <v>31</v>
      </c>
    </row>
    <row r="5" spans="1:28" ht="15" customHeight="1">
      <c r="A5" s="17">
        <f>C2-1</f>
        <v>21</v>
      </c>
      <c r="B5" s="33"/>
      <c r="C5" s="32"/>
      <c r="D5" s="45"/>
      <c r="E5" s="46"/>
      <c r="F5" s="47"/>
      <c r="G5" s="1">
        <v>0</v>
      </c>
      <c r="H5" s="1">
        <v>0</v>
      </c>
      <c r="N5" s="12" t="s">
        <v>32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8" customHeight="1">
      <c r="A6" s="28">
        <f>IF(A5&gt;=23,A5-23,A5+1)</f>
        <v>22</v>
      </c>
      <c r="B6" s="29">
        <v>1</v>
      </c>
      <c r="C6" s="30"/>
      <c r="D6" s="30">
        <v>7</v>
      </c>
      <c r="E6" s="31" t="b">
        <v>0</v>
      </c>
      <c r="F6" s="3">
        <f ca="1">IF(E6=FALSE,OFFSET($M$19,D6,0)*B6,MAX(OFFSET($M$19,D6,0)*B6+$M$40,0))</f>
        <v>24</v>
      </c>
      <c r="G6" s="3">
        <f>MAX(G5-(G5*0.25),0)+F6</f>
        <v>24</v>
      </c>
      <c r="H6" s="7">
        <f>G6/$C$3*1.5</f>
        <v>0.5538461538461539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8" customHeight="1">
      <c r="A7" s="17">
        <f aca="true" t="shared" si="0" ref="A7:A30">IF(A6&gt;=23,A6-23,A6+1)</f>
        <v>23</v>
      </c>
      <c r="B7" s="19">
        <v>1</v>
      </c>
      <c r="C7" s="20"/>
      <c r="D7" s="20">
        <v>1</v>
      </c>
      <c r="E7" s="18" t="b">
        <v>0</v>
      </c>
      <c r="F7" s="3">
        <f aca="true" ca="1" t="shared" si="1" ref="F7:F29">IF(E7=FALSE,OFFSET($M$19,D7,0)*B7,MAX(OFFSET($M$19,D7,0)*B7+$M$40,0))</f>
        <v>0</v>
      </c>
      <c r="G7" s="3">
        <f aca="true" t="shared" si="2" ref="G7:G29">MAX(G6-(G6*0.25),0)+F7</f>
        <v>18</v>
      </c>
      <c r="H7" s="7">
        <f aca="true" t="shared" si="3" ref="H7:H29">G7/$C$3*1.5</f>
        <v>0.4153846153846154</v>
      </c>
      <c r="N7" s="12" t="s">
        <v>33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8" customHeight="1">
      <c r="A8" s="17">
        <f t="shared" si="0"/>
        <v>0</v>
      </c>
      <c r="B8" s="19">
        <v>1</v>
      </c>
      <c r="C8" s="20"/>
      <c r="D8" s="20">
        <v>1</v>
      </c>
      <c r="E8" s="18" t="b">
        <v>0</v>
      </c>
      <c r="F8" s="3">
        <f ca="1" t="shared" si="1"/>
        <v>0</v>
      </c>
      <c r="G8" s="3">
        <f t="shared" si="2"/>
        <v>13.5</v>
      </c>
      <c r="H8" s="7">
        <f t="shared" si="3"/>
        <v>0.31153846153846154</v>
      </c>
      <c r="N8" s="14" t="s">
        <v>34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8" customHeight="1">
      <c r="A9" s="17">
        <f t="shared" si="0"/>
        <v>1</v>
      </c>
      <c r="B9" s="19">
        <v>1</v>
      </c>
      <c r="C9" s="20"/>
      <c r="D9" s="20">
        <v>1</v>
      </c>
      <c r="E9" s="18" t="b">
        <v>0</v>
      </c>
      <c r="F9" s="3">
        <f ca="1" t="shared" si="1"/>
        <v>0</v>
      </c>
      <c r="G9" s="3">
        <f t="shared" si="2"/>
        <v>10.125</v>
      </c>
      <c r="H9" s="7">
        <f t="shared" si="3"/>
        <v>0.23365384615384616</v>
      </c>
      <c r="N9" s="15" t="s">
        <v>35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18" customHeight="1">
      <c r="A10" s="17">
        <f t="shared" si="0"/>
        <v>2</v>
      </c>
      <c r="B10" s="19">
        <v>1</v>
      </c>
      <c r="C10" s="20"/>
      <c r="D10" s="20">
        <v>1</v>
      </c>
      <c r="E10" s="18" t="b">
        <v>0</v>
      </c>
      <c r="F10" s="3">
        <f ca="1" t="shared" si="1"/>
        <v>0</v>
      </c>
      <c r="G10" s="3">
        <f t="shared" si="2"/>
        <v>7.59375</v>
      </c>
      <c r="H10" s="7">
        <f t="shared" si="3"/>
        <v>0.1752403846153846</v>
      </c>
      <c r="N10" s="10" t="s">
        <v>36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18" customHeight="1">
      <c r="A11" s="17">
        <f t="shared" si="0"/>
        <v>3</v>
      </c>
      <c r="B11" s="19">
        <v>1</v>
      </c>
      <c r="C11" s="20"/>
      <c r="D11" s="20">
        <v>1</v>
      </c>
      <c r="E11" s="18" t="b">
        <v>0</v>
      </c>
      <c r="F11" s="3">
        <f ca="1" t="shared" si="1"/>
        <v>0</v>
      </c>
      <c r="G11" s="3">
        <f t="shared" si="2"/>
        <v>5.6953125</v>
      </c>
      <c r="H11" s="7">
        <f t="shared" si="3"/>
        <v>0.13143028846153845</v>
      </c>
      <c r="N11" s="15" t="s">
        <v>37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9" ht="18" customHeight="1">
      <c r="A12" s="17">
        <f t="shared" si="0"/>
        <v>4</v>
      </c>
      <c r="B12" s="19">
        <v>1</v>
      </c>
      <c r="C12" s="20"/>
      <c r="D12" s="20">
        <v>1</v>
      </c>
      <c r="E12" s="18" t="b">
        <v>0</v>
      </c>
      <c r="F12" s="3">
        <f ca="1" t="shared" si="1"/>
        <v>0</v>
      </c>
      <c r="G12" s="3">
        <f t="shared" si="2"/>
        <v>4.271484375</v>
      </c>
      <c r="H12" s="7">
        <f t="shared" si="3"/>
        <v>0.09857271634615383</v>
      </c>
      <c r="N12" s="12" t="s">
        <v>38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/>
    </row>
    <row r="13" spans="1:29" ht="18" customHeight="1">
      <c r="A13" s="17">
        <f t="shared" si="0"/>
        <v>5</v>
      </c>
      <c r="B13" s="19">
        <v>1</v>
      </c>
      <c r="C13" s="20"/>
      <c r="D13" s="20">
        <v>1</v>
      </c>
      <c r="E13" s="18" t="b">
        <v>0</v>
      </c>
      <c r="F13" s="3">
        <f ca="1" t="shared" si="1"/>
        <v>0</v>
      </c>
      <c r="G13" s="3">
        <f t="shared" si="2"/>
        <v>3.20361328125</v>
      </c>
      <c r="H13" s="7">
        <f t="shared" si="3"/>
        <v>0.07392953725961539</v>
      </c>
      <c r="N13" s="12" t="s">
        <v>39</v>
      </c>
      <c r="AC13"/>
    </row>
    <row r="14" spans="1:8" ht="18" customHeight="1">
      <c r="A14" s="17">
        <f t="shared" si="0"/>
        <v>6</v>
      </c>
      <c r="B14" s="19">
        <v>1</v>
      </c>
      <c r="C14" s="20"/>
      <c r="D14" s="20">
        <v>1</v>
      </c>
      <c r="E14" s="18" t="b">
        <v>0</v>
      </c>
      <c r="F14" s="3">
        <f ca="1" t="shared" si="1"/>
        <v>0</v>
      </c>
      <c r="G14" s="3">
        <f t="shared" si="2"/>
        <v>2.4027099609375</v>
      </c>
      <c r="H14" s="7">
        <f t="shared" si="3"/>
        <v>0.055447152944711545</v>
      </c>
    </row>
    <row r="15" spans="1:8" ht="18" customHeight="1">
      <c r="A15" s="17">
        <f t="shared" si="0"/>
        <v>7</v>
      </c>
      <c r="B15" s="19">
        <v>1</v>
      </c>
      <c r="C15" s="20"/>
      <c r="D15" s="20">
        <v>1</v>
      </c>
      <c r="E15" s="18" t="b">
        <v>0</v>
      </c>
      <c r="F15" s="3">
        <f ca="1" t="shared" si="1"/>
        <v>0</v>
      </c>
      <c r="G15" s="3">
        <f t="shared" si="2"/>
        <v>1.802032470703125</v>
      </c>
      <c r="H15" s="7">
        <f t="shared" si="3"/>
        <v>0.041585364708533655</v>
      </c>
    </row>
    <row r="16" spans="1:8" ht="18" customHeight="1">
      <c r="A16" s="17">
        <f t="shared" si="0"/>
        <v>8</v>
      </c>
      <c r="B16" s="19">
        <v>1</v>
      </c>
      <c r="C16" s="20"/>
      <c r="D16" s="20">
        <v>1</v>
      </c>
      <c r="E16" s="18" t="b">
        <v>0</v>
      </c>
      <c r="F16" s="3">
        <f ca="1" t="shared" si="1"/>
        <v>0</v>
      </c>
      <c r="G16" s="3">
        <f t="shared" si="2"/>
        <v>1.3515243530273438</v>
      </c>
      <c r="H16" s="7">
        <f t="shared" si="3"/>
        <v>0.03118902353140024</v>
      </c>
    </row>
    <row r="17" spans="1:8" ht="18" customHeight="1">
      <c r="A17" s="17">
        <f t="shared" si="0"/>
        <v>9</v>
      </c>
      <c r="B17" s="19">
        <v>0</v>
      </c>
      <c r="C17" s="20"/>
      <c r="D17" s="20">
        <v>1</v>
      </c>
      <c r="E17" s="18" t="b">
        <v>0</v>
      </c>
      <c r="F17" s="3">
        <f ca="1" t="shared" si="1"/>
        <v>0</v>
      </c>
      <c r="G17" s="3">
        <f t="shared" si="2"/>
        <v>1.0136432647705078</v>
      </c>
      <c r="H17" s="7">
        <f t="shared" si="3"/>
        <v>0.02339176764855018</v>
      </c>
    </row>
    <row r="18" spans="1:8" ht="18" customHeight="1">
      <c r="A18" s="17">
        <f t="shared" si="0"/>
        <v>10</v>
      </c>
      <c r="B18" s="19">
        <v>0</v>
      </c>
      <c r="C18" s="20"/>
      <c r="D18" s="20">
        <v>1</v>
      </c>
      <c r="E18" s="18" t="b">
        <v>0</v>
      </c>
      <c r="F18" s="3">
        <f ca="1" t="shared" si="1"/>
        <v>0</v>
      </c>
      <c r="G18" s="3">
        <f t="shared" si="2"/>
        <v>0.7602324485778809</v>
      </c>
      <c r="H18" s="7">
        <f t="shared" si="3"/>
        <v>0.017543825736412635</v>
      </c>
    </row>
    <row r="19" spans="1:13" ht="15" customHeight="1">
      <c r="A19" s="16">
        <f t="shared" si="0"/>
        <v>11</v>
      </c>
      <c r="F19" s="3">
        <f ca="1" t="shared" si="1"/>
        <v>0</v>
      </c>
      <c r="G19" s="3">
        <f t="shared" si="2"/>
        <v>0.5701743364334106</v>
      </c>
      <c r="H19" s="7">
        <f t="shared" si="3"/>
        <v>0.013157869302309475</v>
      </c>
      <c r="J19" s="4" t="s">
        <v>29</v>
      </c>
      <c r="K19" s="9" t="s">
        <v>0</v>
      </c>
      <c r="L19" s="9" t="s">
        <v>1</v>
      </c>
      <c r="M19" s="4"/>
    </row>
    <row r="20" spans="1:13" ht="15" customHeight="1">
      <c r="A20" s="16">
        <f t="shared" si="0"/>
        <v>12</v>
      </c>
      <c r="C20" s="43" t="s">
        <v>26</v>
      </c>
      <c r="D20" s="44"/>
      <c r="E20" s="44"/>
      <c r="F20" s="3">
        <f ca="1" t="shared" si="1"/>
        <v>0</v>
      </c>
      <c r="G20" s="3">
        <f t="shared" si="2"/>
        <v>0.427630752325058</v>
      </c>
      <c r="H20" s="7">
        <f t="shared" si="3"/>
        <v>0.009868401976732107</v>
      </c>
      <c r="J20" s="5" t="s">
        <v>2</v>
      </c>
      <c r="K20" s="5">
        <v>0</v>
      </c>
      <c r="L20" s="5">
        <v>0</v>
      </c>
      <c r="M20" s="6">
        <f>K20*L20*8</f>
        <v>0</v>
      </c>
    </row>
    <row r="21" spans="1:13" ht="15" customHeight="1">
      <c r="A21" s="16">
        <f t="shared" si="0"/>
        <v>13</v>
      </c>
      <c r="F21" s="3">
        <f ca="1" t="shared" si="1"/>
        <v>0</v>
      </c>
      <c r="G21" s="3">
        <f t="shared" si="2"/>
        <v>0.3207230642437935</v>
      </c>
      <c r="H21" s="7">
        <f t="shared" si="3"/>
        <v>0.0074013014825490804</v>
      </c>
      <c r="J21" s="5" t="s">
        <v>3</v>
      </c>
      <c r="K21" s="5">
        <v>330</v>
      </c>
      <c r="L21" s="5">
        <v>5</v>
      </c>
      <c r="M21" s="6">
        <f aca="true" t="shared" si="4" ref="M21:M37">K21*L21*8/1000</f>
        <v>13.2</v>
      </c>
    </row>
    <row r="22" spans="1:13" ht="15" customHeight="1">
      <c r="A22" s="16">
        <f t="shared" si="0"/>
        <v>14</v>
      </c>
      <c r="F22" s="3">
        <f ca="1" t="shared" si="1"/>
        <v>0</v>
      </c>
      <c r="G22" s="3">
        <f t="shared" si="2"/>
        <v>0.24054229818284512</v>
      </c>
      <c r="H22" s="7">
        <f t="shared" si="3"/>
        <v>0.0055509761119118105</v>
      </c>
      <c r="J22" s="5" t="s">
        <v>4</v>
      </c>
      <c r="K22" s="5">
        <v>500</v>
      </c>
      <c r="L22" s="5">
        <v>5</v>
      </c>
      <c r="M22" s="6">
        <f t="shared" si="4"/>
        <v>20</v>
      </c>
    </row>
    <row r="23" spans="1:13" ht="15" customHeight="1">
      <c r="A23" s="16">
        <f t="shared" si="0"/>
        <v>15</v>
      </c>
      <c r="F23" s="3">
        <f ca="1" t="shared" si="1"/>
        <v>0</v>
      </c>
      <c r="G23" s="3">
        <f t="shared" si="2"/>
        <v>0.18040672363713384</v>
      </c>
      <c r="H23" s="7">
        <f t="shared" si="3"/>
        <v>0.0041632320839338575</v>
      </c>
      <c r="J23" s="5" t="s">
        <v>5</v>
      </c>
      <c r="K23" s="5">
        <v>1000</v>
      </c>
      <c r="L23" s="5">
        <v>4</v>
      </c>
      <c r="M23" s="6">
        <f t="shared" si="4"/>
        <v>32</v>
      </c>
    </row>
    <row r="24" spans="1:13" ht="15" customHeight="1">
      <c r="A24" s="16">
        <f t="shared" si="0"/>
        <v>16</v>
      </c>
      <c r="F24" s="3">
        <f ca="1" t="shared" si="1"/>
        <v>0</v>
      </c>
      <c r="G24" s="3">
        <f t="shared" si="2"/>
        <v>0.13530504272785038</v>
      </c>
      <c r="H24" s="7">
        <f t="shared" si="3"/>
        <v>0.003122424062950393</v>
      </c>
      <c r="J24" s="5" t="s">
        <v>17</v>
      </c>
      <c r="K24" s="5">
        <v>250</v>
      </c>
      <c r="L24" s="5">
        <v>16</v>
      </c>
      <c r="M24" s="6">
        <f t="shared" si="4"/>
        <v>32</v>
      </c>
    </row>
    <row r="25" spans="1:13" ht="15" customHeight="1">
      <c r="A25" s="16">
        <f t="shared" si="0"/>
        <v>17</v>
      </c>
      <c r="F25" s="3">
        <f ca="1" t="shared" si="1"/>
        <v>0</v>
      </c>
      <c r="G25" s="3">
        <f t="shared" si="2"/>
        <v>0.10147878204588778</v>
      </c>
      <c r="H25" s="7">
        <f t="shared" si="3"/>
        <v>0.002341818047212795</v>
      </c>
      <c r="J25" s="5" t="s">
        <v>18</v>
      </c>
      <c r="K25" s="5">
        <v>300</v>
      </c>
      <c r="L25" s="5">
        <v>10</v>
      </c>
      <c r="M25" s="6">
        <f t="shared" si="4"/>
        <v>24</v>
      </c>
    </row>
    <row r="26" spans="1:13" ht="15" customHeight="1">
      <c r="A26" s="16">
        <f t="shared" si="0"/>
        <v>18</v>
      </c>
      <c r="F26" s="3">
        <f ca="1" t="shared" si="1"/>
        <v>0</v>
      </c>
      <c r="G26" s="3">
        <f t="shared" si="2"/>
        <v>0.07610908653441584</v>
      </c>
      <c r="H26" s="7">
        <f t="shared" si="3"/>
        <v>0.0017563635354095964</v>
      </c>
      <c r="J26" s="5" t="s">
        <v>19</v>
      </c>
      <c r="K26" s="5">
        <v>250</v>
      </c>
      <c r="L26" s="5">
        <v>12</v>
      </c>
      <c r="M26" s="6">
        <f t="shared" si="4"/>
        <v>24</v>
      </c>
    </row>
    <row r="27" spans="1:13" ht="15" customHeight="1">
      <c r="A27" s="16">
        <f t="shared" si="0"/>
        <v>19</v>
      </c>
      <c r="F27" s="3">
        <f ca="1" t="shared" si="1"/>
        <v>0</v>
      </c>
      <c r="G27" s="3">
        <f t="shared" si="2"/>
        <v>0.05708181490081188</v>
      </c>
      <c r="H27" s="7">
        <f t="shared" si="3"/>
        <v>0.001317272651557197</v>
      </c>
      <c r="J27" s="5" t="s">
        <v>20</v>
      </c>
      <c r="K27" s="5">
        <v>250</v>
      </c>
      <c r="L27" s="5">
        <v>12</v>
      </c>
      <c r="M27" s="6">
        <f t="shared" si="4"/>
        <v>24</v>
      </c>
    </row>
    <row r="28" spans="1:13" ht="15" customHeight="1">
      <c r="A28" s="16">
        <f t="shared" si="0"/>
        <v>20</v>
      </c>
      <c r="F28" s="3">
        <f ca="1" t="shared" si="1"/>
        <v>0</v>
      </c>
      <c r="G28" s="3">
        <f t="shared" si="2"/>
        <v>0.04281136117560891</v>
      </c>
      <c r="H28" s="7">
        <f t="shared" si="3"/>
        <v>0.000987954488667898</v>
      </c>
      <c r="J28" s="5" t="s">
        <v>21</v>
      </c>
      <c r="K28" s="5">
        <v>300</v>
      </c>
      <c r="L28" s="5">
        <v>10</v>
      </c>
      <c r="M28" s="6">
        <f t="shared" si="4"/>
        <v>24</v>
      </c>
    </row>
    <row r="29" spans="1:13" ht="12.75">
      <c r="A29" s="16">
        <f t="shared" si="0"/>
        <v>21</v>
      </c>
      <c r="F29" s="3">
        <f ca="1" t="shared" si="1"/>
        <v>0</v>
      </c>
      <c r="G29" s="3">
        <f t="shared" si="2"/>
        <v>0.03210852088170668</v>
      </c>
      <c r="H29" s="7">
        <f t="shared" si="3"/>
        <v>0.0007409658665009234</v>
      </c>
      <c r="J29" s="5" t="s">
        <v>6</v>
      </c>
      <c r="K29" s="5">
        <v>200</v>
      </c>
      <c r="L29" s="5">
        <v>40</v>
      </c>
      <c r="M29" s="6">
        <f t="shared" si="4"/>
        <v>64</v>
      </c>
    </row>
    <row r="30" spans="1:13" ht="12.75">
      <c r="A30" s="16">
        <f t="shared" si="0"/>
        <v>22</v>
      </c>
      <c r="J30" s="5" t="s">
        <v>7</v>
      </c>
      <c r="K30" s="5">
        <v>750</v>
      </c>
      <c r="L30" s="5">
        <v>40</v>
      </c>
      <c r="M30" s="6">
        <f t="shared" si="4"/>
        <v>240</v>
      </c>
    </row>
    <row r="31" spans="1:13" ht="12.75">
      <c r="A31" s="41"/>
      <c r="B31" s="42"/>
      <c r="C31" s="42"/>
      <c r="D31" s="42"/>
      <c r="E31" s="42"/>
      <c r="F31" s="42"/>
      <c r="G31" s="42"/>
      <c r="H31" s="42"/>
      <c r="I31" s="42"/>
      <c r="J31" s="5" t="s">
        <v>8</v>
      </c>
      <c r="K31" s="5">
        <v>120</v>
      </c>
      <c r="L31" s="5">
        <v>12</v>
      </c>
      <c r="M31" s="6">
        <f t="shared" si="4"/>
        <v>11.52</v>
      </c>
    </row>
    <row r="32" spans="1:13" ht="12.75">
      <c r="A32" s="42"/>
      <c r="B32" s="42"/>
      <c r="C32" s="42"/>
      <c r="D32" s="42"/>
      <c r="E32" s="42"/>
      <c r="F32" s="42"/>
      <c r="G32" s="42"/>
      <c r="H32" s="42"/>
      <c r="I32" s="42"/>
      <c r="J32" s="5" t="s">
        <v>9</v>
      </c>
      <c r="K32" s="5">
        <v>375</v>
      </c>
      <c r="L32" s="5">
        <v>12</v>
      </c>
      <c r="M32" s="6">
        <f t="shared" si="4"/>
        <v>36</v>
      </c>
    </row>
    <row r="33" spans="10:13" ht="12.75">
      <c r="J33" s="5" t="s">
        <v>10</v>
      </c>
      <c r="K33" s="5">
        <v>750</v>
      </c>
      <c r="L33" s="5">
        <v>12</v>
      </c>
      <c r="M33" s="6">
        <f t="shared" si="4"/>
        <v>72</v>
      </c>
    </row>
    <row r="34" spans="10:13" ht="12.75">
      <c r="J34" s="5" t="s">
        <v>11</v>
      </c>
      <c r="K34" s="5">
        <v>3000</v>
      </c>
      <c r="L34" s="5">
        <v>5</v>
      </c>
      <c r="M34" s="6">
        <f t="shared" si="4"/>
        <v>120</v>
      </c>
    </row>
    <row r="35" spans="10:13" ht="12.75">
      <c r="J35" s="5" t="s">
        <v>13</v>
      </c>
      <c r="K35" s="5">
        <v>120</v>
      </c>
      <c r="L35" s="5">
        <v>20</v>
      </c>
      <c r="M35" s="6">
        <f t="shared" si="4"/>
        <v>19.2</v>
      </c>
    </row>
    <row r="36" spans="10:13" ht="12.75">
      <c r="J36" s="5" t="s">
        <v>14</v>
      </c>
      <c r="K36" s="5">
        <v>375</v>
      </c>
      <c r="L36" s="5">
        <v>20</v>
      </c>
      <c r="M36" s="6">
        <f t="shared" si="4"/>
        <v>60</v>
      </c>
    </row>
    <row r="37" spans="10:13" ht="15" customHeight="1">
      <c r="J37" s="5" t="s">
        <v>12</v>
      </c>
      <c r="K37" s="5">
        <v>750</v>
      </c>
      <c r="L37" s="5">
        <v>20</v>
      </c>
      <c r="M37" s="6">
        <f t="shared" si="4"/>
        <v>120</v>
      </c>
    </row>
    <row r="38" ht="15" customHeight="1"/>
    <row r="39" ht="15" customHeight="1"/>
    <row r="40" spans="10:13" ht="15" customHeight="1">
      <c r="J40" s="5" t="s">
        <v>30</v>
      </c>
      <c r="K40" s="5">
        <v>-1500</v>
      </c>
      <c r="L40" s="5">
        <v>3.5</v>
      </c>
      <c r="M40" s="6">
        <f>K40*L40*8/1000</f>
        <v>-42</v>
      </c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1000" spans="1:9" ht="12.75">
      <c r="A1000" s="41" t="s">
        <v>40</v>
      </c>
      <c r="B1000" s="42"/>
      <c r="C1000" s="42"/>
      <c r="D1000" s="42"/>
      <c r="E1000" s="42"/>
      <c r="F1000" s="42"/>
      <c r="G1000" s="42"/>
      <c r="H1000" s="42"/>
      <c r="I1000" s="42"/>
    </row>
    <row r="1001" spans="1:9" ht="12.75">
      <c r="A1001" s="42"/>
      <c r="B1001" s="42"/>
      <c r="C1001" s="42"/>
      <c r="D1001" s="42"/>
      <c r="E1001" s="42"/>
      <c r="F1001" s="42"/>
      <c r="G1001" s="42"/>
      <c r="H1001" s="42"/>
      <c r="I1001" s="42"/>
    </row>
  </sheetData>
  <mergeCells count="5">
    <mergeCell ref="A1:M1"/>
    <mergeCell ref="A1000:I1001"/>
    <mergeCell ref="C20:E20"/>
    <mergeCell ref="D5:F5"/>
    <mergeCell ref="A31:I32"/>
  </mergeCells>
  <hyperlinks>
    <hyperlink ref="N2" r:id="rId1" display="..\..\..\..\WINDOWS\Temporary Internet Files\Hurl\intro.html"/>
    <hyperlink ref="A1000" r:id="rId2" display="http://www.barzellette.it"/>
  </hyperlinks>
  <printOptions/>
  <pageMargins left="0.75" right="0.75" top="1" bottom="1" header="0.5" footer="0.5"/>
  <pageSetup horizontalDpi="600" verticalDpi="6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Sbronzometro</dc:title>
  <dc:subject/>
  <dc:creator>www.barzellette.it</dc:creator>
  <cp:keywords/>
  <dc:description>Visita http://www.barzellette.it</dc:description>
  <cp:lastModifiedBy>DeLeonardis</cp:lastModifiedBy>
  <cp:lastPrinted>1999-08-27T13:55:44Z</cp:lastPrinted>
  <dcterms:created xsi:type="dcterms:W3CDTF">1999-08-18T12:19:15Z</dcterms:created>
  <dcterms:modified xsi:type="dcterms:W3CDTF">2001-07-13T05:37:21Z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135799599</vt:i4>
  </property>
  <property fmtid="{D5CDD505-2E9C-101B-9397-08002B2CF9AE}" pid="3" name="_EmailSubject">
    <vt:lpwstr>link</vt:lpwstr>
  </property>
  <property fmtid="{D5CDD505-2E9C-101B-9397-08002B2CF9AE}" pid="4" name="_AuthorEmail">
    <vt:lpwstr>tirsus@libero.it</vt:lpwstr>
  </property>
  <property fmtid="{D5CDD505-2E9C-101B-9397-08002B2CF9AE}" pid="5" name="_AuthorEmailDisplayName">
    <vt:lpwstr>Mattia</vt:lpwstr>
  </property>
  <property fmtid="{D5CDD505-2E9C-101B-9397-08002B2CF9AE}" pid="6" name="_PreviousAdHocReviewCycleID">
    <vt:i4>866633723</vt:i4>
  </property>
</Properties>
</file>